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67F7C6AB-9EEF-454B-8464-92160A31305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2023" sheetId="3" r:id="rId2"/>
  </sheets>
  <definedNames>
    <definedName name="_xlnm.Print_Area" localSheetId="1">'plantilla 2023'!$A$1:$G$131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3" l="1"/>
  <c r="G64" i="3"/>
  <c r="G60" i="3"/>
  <c r="G37" i="3"/>
  <c r="F36" i="3"/>
  <c r="F26" i="3"/>
  <c r="C36" i="3"/>
  <c r="G35" i="3"/>
  <c r="G33" i="3"/>
  <c r="G32" i="3"/>
  <c r="G31" i="3"/>
  <c r="G29" i="3"/>
  <c r="G27" i="3"/>
  <c r="G25" i="3"/>
  <c r="G24" i="3"/>
  <c r="G23" i="3"/>
  <c r="G22" i="3"/>
  <c r="G21" i="3"/>
  <c r="G20" i="3"/>
  <c r="G19" i="3"/>
  <c r="G18" i="3"/>
  <c r="G17" i="3"/>
  <c r="G15" i="3"/>
  <c r="G12" i="3"/>
  <c r="G11" i="3"/>
  <c r="G10" i="3"/>
  <c r="E26" i="3"/>
  <c r="D59" i="3"/>
  <c r="F59" i="3"/>
  <c r="F106" i="3" s="1"/>
  <c r="F16" i="3"/>
  <c r="F9" i="3" s="1"/>
  <c r="E16" i="3"/>
  <c r="D26" i="3" l="1"/>
  <c r="G26" i="3" s="1"/>
  <c r="E59" i="3"/>
  <c r="G59" i="3" s="1"/>
  <c r="D16" i="3"/>
  <c r="B16" i="3"/>
  <c r="G16" i="3" s="1"/>
  <c r="G106" i="3" s="1"/>
  <c r="C16" i="3"/>
  <c r="C9" i="3" s="1"/>
  <c r="B9" i="3"/>
  <c r="E9" i="3" l="1"/>
  <c r="D106" i="3"/>
  <c r="D9" i="3"/>
  <c r="E106" i="3"/>
  <c r="G66" i="3"/>
  <c r="G67" i="3"/>
  <c r="G68" i="3"/>
  <c r="G69" i="3"/>
  <c r="G70" i="3"/>
  <c r="G71" i="3"/>
  <c r="G72" i="3"/>
  <c r="G73" i="3"/>
  <c r="G74" i="3"/>
  <c r="G75" i="3"/>
  <c r="G76" i="3"/>
  <c r="G77" i="3"/>
  <c r="G65" i="3"/>
  <c r="G61" i="3"/>
  <c r="G62" i="3"/>
  <c r="G63" i="3"/>
  <c r="G30" i="3"/>
  <c r="G34" i="3"/>
  <c r="G9" i="3" l="1"/>
  <c r="C106" i="3"/>
  <c r="G13" i="3"/>
  <c r="G14" i="3"/>
  <c r="G28" i="3"/>
  <c r="B106" i="3" l="1"/>
  <c r="B26" i="3" l="1"/>
</calcChain>
</file>

<file path=xl/sharedStrings.xml><?xml version="1.0" encoding="utf-8"?>
<sst xmlns="http://schemas.openxmlformats.org/spreadsheetml/2006/main" count="210" uniqueCount="114">
  <si>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</si>
  <si>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</si>
  <si>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</si>
  <si>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</si>
  <si>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</si>
  <si>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</si>
  <si>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</si>
  <si>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</si>
  <si>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</si>
  <si>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</si>
  <si>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</si>
  <si>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</si>
  <si>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</si>
  <si>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</si>
  <si>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</si>
  <si>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</si>
  <si>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</si>
  <si>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</si>
  <si>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</si>
  <si>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</si>
  <si>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</si>
  <si>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</si>
  <si>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</si>
  <si>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</si>
  <si>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</si>
  <si>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</si>
  <si>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</si>
  <si>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</si>
  <si>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</si>
  <si>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</si>
  <si>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</si>
  <si>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</si>
  <si>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</si>
  <si>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</si>
  <si>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</si>
  <si>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</si>
  <si>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</si>
  <si>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</si>
  <si>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</si>
  <si>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</si>
  <si>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</si>
  <si>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</si>
  <si>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</si>
  <si>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</si>
  <si>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</si>
  <si>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</si>
  <si>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</si>
  <si>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</si>
  <si>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</si>
  <si>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</si>
  <si>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</si>
  <si>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</si>
  <si>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</si>
  <si>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</si>
  <si>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</si>
  <si>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</si>
  <si>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</si>
  <si>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</si>
  <si>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</si>
  <si>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</si>
  <si>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</si>
  <si>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</si>
  <si>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</si>
  <si>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</si>
  <si>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</si>
  <si>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</si>
  <si>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</si>
  <si>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</si>
  <si>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</si>
  <si>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</si>
  <si>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</si>
  <si>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</si>
  <si>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</si>
  <si>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</si>
  <si>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</si>
  <si>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</si>
  <si>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</si>
  <si>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</si>
  <si>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</si>
  <si>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</si>
  <si>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</si>
  <si>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</si>
  <si>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</si>
  <si>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</si>
  <si>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</si>
  <si>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</si>
  <si>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</si>
  <si>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</si>
  <si>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</si>
  <si>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</si>
  <si>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</si>
  <si>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</si>
  <si>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</si>
  <si>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</si>
  <si>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</si>
  <si>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</si>
  <si>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</si>
  <si>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</si>
  <si>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</si>
  <si>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</si>
  <si>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</si>
  <si>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</si>
  <si>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</si>
  <si>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</si>
  <si>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</si>
  <si>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</si>
  <si>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</si>
  <si>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</si>
  <si>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</si>
  <si>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</si>
  <si>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</si>
  <si>
    <t>Marzo</t>
  </si>
  <si>
    <t xml:space="preserve">Abril 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</si>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</sst>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76200</xdr:rowOff>
    </xdr:from>
    <xdr:to>
      <xdr:col>5</xdr:col>
      <xdr:colOff>230422</xdr:colOff>
      <xdr:row>5</xdr:row>
      <xdr:rowOff>152400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762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1238250</xdr:colOff>
      <xdr:row>6</xdr:row>
      <xdr:rowOff>28674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781050</xdr:colOff>
      <xdr:row>43</xdr:row>
      <xdr:rowOff>104775</xdr:rowOff>
    </xdr:from>
    <xdr:to>
      <xdr:col>5</xdr:col>
      <xdr:colOff>87546</xdr:colOff>
      <xdr:row>48</xdr:row>
      <xdr:rowOff>180975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01917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90</xdr:row>
      <xdr:rowOff>76200</xdr:rowOff>
    </xdr:from>
    <xdr:to>
      <xdr:col>0</xdr:col>
      <xdr:colOff>1343025</xdr:colOff>
      <xdr:row>95</xdr:row>
      <xdr:rowOff>104874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2121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809625</xdr:colOff>
      <xdr:row>90</xdr:row>
      <xdr:rowOff>76200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25456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1" t="s">
        <v>84</v>
      </c>
      <c r="B1" s="51"/>
      <c r="C1" s="51"/>
      <c r="E1" s="9" t="s">
        <v>39</v>
      </c>
    </row>
    <row r="2" spans="1:5" ht="18.75" x14ac:dyDescent="0.25">
      <c r="A2" s="51" t="s">
        <v>83</v>
      </c>
      <c r="B2" s="51"/>
      <c r="C2" s="51"/>
      <c r="E2" s="15" t="s">
        <v>87</v>
      </c>
    </row>
    <row r="3" spans="1:5" ht="18.75" x14ac:dyDescent="0.25">
      <c r="A3" s="51" t="s">
        <v>93</v>
      </c>
      <c r="B3" s="51"/>
      <c r="C3" s="51"/>
      <c r="E3" s="15" t="s">
        <v>88</v>
      </c>
    </row>
    <row r="4" spans="1:5" ht="18.75" x14ac:dyDescent="0.3">
      <c r="A4" s="53" t="s">
        <v>94</v>
      </c>
      <c r="B4" s="53"/>
      <c r="C4" s="53"/>
      <c r="E4" s="9" t="s">
        <v>82</v>
      </c>
    </row>
    <row r="5" spans="1:5" x14ac:dyDescent="0.25">
      <c r="A5" s="52" t="s">
        <v>36</v>
      </c>
      <c r="B5" s="52"/>
      <c r="C5" s="52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U119"/>
  <sheetViews>
    <sheetView showGridLines="0" tabSelected="1" view="pageBreakPreview" topLeftCell="A85" zoomScaleNormal="100" zoomScaleSheetLayoutView="100" workbookViewId="0">
      <selection activeCell="F109" sqref="F109"/>
    </sheetView>
  </sheetViews>
  <sheetFormatPr defaultColWidth="9.140625" defaultRowHeight="15" x14ac:dyDescent="0.25"/>
  <cols>
    <col min="1" max="1" width="59.7109375" customWidth="1"/>
    <col min="2" max="2" width="19.28515625" style="36" customWidth="1"/>
    <col min="3" max="3" width="16.7109375" style="36" customWidth="1"/>
    <col min="4" max="4" width="17" style="36" customWidth="1"/>
    <col min="5" max="5" width="17.85546875" style="36" customWidth="1"/>
    <col min="6" max="6" width="17.7109375" style="36" customWidth="1"/>
    <col min="7" max="7" width="20.5703125" style="25" customWidth="1"/>
    <col min="8" max="8" width="0.5703125" style="25" customWidth="1"/>
    <col min="9" max="9" width="14.85546875" bestFit="1" customWidth="1"/>
    <col min="10" max="10" width="96.7109375" bestFit="1" customWidth="1"/>
    <col min="12" max="19" width="6" bestFit="1" customWidth="1"/>
    <col min="20" max="21" width="7" bestFit="1" customWidth="1"/>
  </cols>
  <sheetData>
    <row r="3" spans="1:21" x14ac:dyDescent="0.25">
      <c r="A3" s="54" t="s">
        <v>95</v>
      </c>
      <c r="B3" s="54"/>
      <c r="C3" s="54"/>
      <c r="D3" s="54"/>
      <c r="E3" s="54"/>
      <c r="F3" s="54"/>
      <c r="G3" s="54"/>
      <c r="H3" s="43"/>
      <c r="J3" s="22"/>
    </row>
    <row r="4" spans="1:21" x14ac:dyDescent="0.25">
      <c r="A4" s="54" t="s">
        <v>96</v>
      </c>
      <c r="B4" s="54"/>
      <c r="C4" s="54"/>
      <c r="D4" s="54"/>
      <c r="E4" s="54"/>
      <c r="F4" s="54"/>
      <c r="G4" s="54"/>
      <c r="H4" s="43"/>
      <c r="J4" s="15"/>
    </row>
    <row r="5" spans="1:21" x14ac:dyDescent="0.25">
      <c r="A5" s="54" t="s">
        <v>100</v>
      </c>
      <c r="B5" s="54"/>
      <c r="C5" s="54"/>
      <c r="D5" s="54"/>
      <c r="E5" s="54"/>
      <c r="F5" s="54"/>
      <c r="G5" s="54"/>
      <c r="H5" s="43"/>
      <c r="J5" s="15"/>
    </row>
    <row r="6" spans="1:21" x14ac:dyDescent="0.25">
      <c r="A6" s="54" t="s">
        <v>92</v>
      </c>
      <c r="B6" s="54"/>
      <c r="C6" s="54"/>
      <c r="D6" s="54"/>
      <c r="E6" s="54"/>
      <c r="F6" s="54"/>
      <c r="G6" s="54"/>
      <c r="H6" s="43"/>
      <c r="J6" s="15"/>
    </row>
    <row r="7" spans="1:21" x14ac:dyDescent="0.25">
      <c r="A7" s="52" t="s">
        <v>97</v>
      </c>
      <c r="B7" s="52"/>
      <c r="C7" s="52"/>
      <c r="D7" s="52"/>
      <c r="E7" s="52"/>
      <c r="F7" s="52"/>
      <c r="G7" s="52"/>
      <c r="H7" s="30"/>
      <c r="J7" s="15"/>
    </row>
    <row r="8" spans="1:21" ht="30" x14ac:dyDescent="0.25">
      <c r="A8" s="27" t="s">
        <v>0</v>
      </c>
      <c r="B8" s="42" t="s">
        <v>102</v>
      </c>
      <c r="C8" s="42" t="s">
        <v>103</v>
      </c>
      <c r="D8" s="42" t="s">
        <v>111</v>
      </c>
      <c r="E8" s="42" t="s">
        <v>112</v>
      </c>
      <c r="F8" s="42" t="s">
        <v>113</v>
      </c>
      <c r="G8" s="28" t="s">
        <v>101</v>
      </c>
      <c r="H8" s="28" t="s">
        <v>99</v>
      </c>
      <c r="T8" s="29"/>
      <c r="U8" s="29"/>
    </row>
    <row r="9" spans="1:21" x14ac:dyDescent="0.25">
      <c r="A9" s="1" t="s">
        <v>1</v>
      </c>
      <c r="B9" s="33">
        <f>B10+B11+B12+B15+B17+B19+B21</f>
        <v>19537185.119999997</v>
      </c>
      <c r="C9" s="33">
        <f>C10+C11+C12+C15+C16+C36</f>
        <v>19023161.919999998</v>
      </c>
      <c r="D9" s="33">
        <f>D10+D11+D12+D15+D16+D26+D59</f>
        <v>24332314.899999999</v>
      </c>
      <c r="E9" s="33">
        <f>E10+E11+E12+E15+E16+E26+E59</f>
        <v>21622826.010000002</v>
      </c>
      <c r="F9" s="33">
        <f>F10+F11+F12+F15+F16+F26+F59+F36</f>
        <v>27863788.789999999</v>
      </c>
      <c r="G9" s="24">
        <f>B9+C9+D9+E9+F9</f>
        <v>112379276.73999998</v>
      </c>
      <c r="H9" s="24">
        <v>18.260000000000002</v>
      </c>
      <c r="J9" s="29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x14ac:dyDescent="0.25">
      <c r="A10" s="3" t="s">
        <v>2</v>
      </c>
      <c r="B10" s="34">
        <v>15208239.17</v>
      </c>
      <c r="C10" s="34">
        <v>15393098.6</v>
      </c>
      <c r="D10" s="34">
        <v>15449859.93</v>
      </c>
      <c r="E10" s="34">
        <v>15185905.83</v>
      </c>
      <c r="F10" s="34">
        <v>15137094.23</v>
      </c>
      <c r="G10" s="24">
        <f>B10+C10+D10+E10+F10</f>
        <v>76374197.760000005</v>
      </c>
      <c r="H10" s="25">
        <v>20.079999999999998</v>
      </c>
      <c r="I10" s="29"/>
      <c r="J10" s="29"/>
      <c r="L10" s="20"/>
    </row>
    <row r="11" spans="1:21" x14ac:dyDescent="0.25">
      <c r="A11" s="8" t="s">
        <v>3</v>
      </c>
      <c r="B11" s="34">
        <v>669000</v>
      </c>
      <c r="C11" s="34">
        <v>669000</v>
      </c>
      <c r="D11" s="34">
        <v>629000</v>
      </c>
      <c r="E11" s="34">
        <v>664000</v>
      </c>
      <c r="F11" s="34">
        <v>3752483.33</v>
      </c>
      <c r="G11" s="24">
        <f>B11+C11+D11+E11+F11</f>
        <v>6383483.3300000001</v>
      </c>
      <c r="H11" s="24">
        <v>22.08</v>
      </c>
      <c r="I11" s="29"/>
    </row>
    <row r="12" spans="1:21" x14ac:dyDescent="0.25">
      <c r="A12" s="8" t="s">
        <v>4</v>
      </c>
      <c r="B12" s="34">
        <v>90000</v>
      </c>
      <c r="C12" s="34">
        <v>60000</v>
      </c>
      <c r="D12" s="34">
        <v>180000</v>
      </c>
      <c r="E12" s="34">
        <v>120000</v>
      </c>
      <c r="F12" s="34">
        <v>90000</v>
      </c>
      <c r="G12" s="24">
        <f>B12+C12+D12+E12+F12</f>
        <v>540000</v>
      </c>
      <c r="H12" s="24">
        <v>6.12</v>
      </c>
      <c r="I12" s="29"/>
    </row>
    <row r="13" spans="1:21" x14ac:dyDescent="0.25">
      <c r="A13" s="8" t="s">
        <v>40</v>
      </c>
      <c r="B13" s="38">
        <v>0</v>
      </c>
      <c r="C13" s="48" t="s">
        <v>104</v>
      </c>
      <c r="D13" s="48">
        <v>0</v>
      </c>
      <c r="E13" s="48">
        <v>0</v>
      </c>
      <c r="F13" s="48">
        <v>0</v>
      </c>
      <c r="G13" s="50">
        <f t="shared" ref="G13:G28" si="0">B13</f>
        <v>0</v>
      </c>
      <c r="H13" s="24">
        <v>0</v>
      </c>
    </row>
    <row r="14" spans="1:21" x14ac:dyDescent="0.25">
      <c r="A14" s="8" t="s">
        <v>5</v>
      </c>
      <c r="B14" s="38">
        <v>0</v>
      </c>
      <c r="C14" s="48" t="s">
        <v>104</v>
      </c>
      <c r="D14" s="48">
        <v>0</v>
      </c>
      <c r="E14" s="48">
        <v>0</v>
      </c>
      <c r="F14" s="48">
        <v>0</v>
      </c>
      <c r="G14" s="50">
        <f t="shared" si="0"/>
        <v>0</v>
      </c>
      <c r="H14" s="24">
        <v>0</v>
      </c>
    </row>
    <row r="15" spans="1:21" x14ac:dyDescent="0.25">
      <c r="A15" s="8" t="s">
        <v>6</v>
      </c>
      <c r="B15" s="34">
        <v>2284754.94</v>
      </c>
      <c r="C15" s="34">
        <v>2274742.0299999998</v>
      </c>
      <c r="D15" s="34">
        <v>2238248.79</v>
      </c>
      <c r="E15" s="34">
        <v>2294295.77</v>
      </c>
      <c r="F15" s="34">
        <v>2293975.7200000002</v>
      </c>
      <c r="G15" s="24">
        <f>B15+C15+D15+E15+F15</f>
        <v>11386017.25</v>
      </c>
      <c r="H15" s="24">
        <v>23.36</v>
      </c>
    </row>
    <row r="16" spans="1:21" s="22" customFormat="1" x14ac:dyDescent="0.25">
      <c r="A16" s="3" t="s">
        <v>7</v>
      </c>
      <c r="B16" s="33">
        <f>B17+B19+B21</f>
        <v>1285191.01</v>
      </c>
      <c r="C16" s="33">
        <f>C17+C21+C27</f>
        <v>526321.29</v>
      </c>
      <c r="D16" s="33">
        <f>D17+D18+D19+D21+D22+D23+D24+D25</f>
        <v>4861463.51</v>
      </c>
      <c r="E16" s="33">
        <f>E17+E18+E20+E21+E22+E23+E24+E25</f>
        <v>2884728.9</v>
      </c>
      <c r="F16" s="33">
        <f>F17+F18+F19+F20+F21+F22+F23+F24</f>
        <v>3681370.05</v>
      </c>
      <c r="G16" s="24">
        <f>B16+C16+D16+E16+F16</f>
        <v>13239074.759999998</v>
      </c>
      <c r="H16" s="24">
        <v>15.83</v>
      </c>
    </row>
    <row r="17" spans="1:8" x14ac:dyDescent="0.25">
      <c r="A17" s="8" t="s">
        <v>8</v>
      </c>
      <c r="B17" s="34">
        <v>516263.11</v>
      </c>
      <c r="C17" s="34">
        <v>273743.99</v>
      </c>
      <c r="D17" s="34">
        <v>1717720.98</v>
      </c>
      <c r="E17" s="34">
        <v>849568.51</v>
      </c>
      <c r="F17" s="34">
        <v>783793.3</v>
      </c>
      <c r="G17" s="50">
        <f>B17+C17+D17+E17+F17</f>
        <v>4141089.8899999997</v>
      </c>
      <c r="H17" s="24">
        <v>19.73</v>
      </c>
    </row>
    <row r="18" spans="1:8" x14ac:dyDescent="0.25">
      <c r="A18" s="8" t="s">
        <v>9</v>
      </c>
      <c r="B18" s="38">
        <v>0</v>
      </c>
      <c r="C18" s="48" t="s">
        <v>104</v>
      </c>
      <c r="D18" s="48">
        <v>561090</v>
      </c>
      <c r="E18" s="48">
        <v>243499.84</v>
      </c>
      <c r="F18" s="48">
        <v>771956</v>
      </c>
      <c r="G18" s="50">
        <f>D18+E18+F18</f>
        <v>1576545.8399999999</v>
      </c>
      <c r="H18" s="24">
        <v>7.33</v>
      </c>
    </row>
    <row r="19" spans="1:8" x14ac:dyDescent="0.25">
      <c r="A19" s="8" t="s">
        <v>10</v>
      </c>
      <c r="B19" s="34">
        <v>296735</v>
      </c>
      <c r="C19" s="48" t="s">
        <v>104</v>
      </c>
      <c r="D19" s="48">
        <v>338765</v>
      </c>
      <c r="E19" s="48">
        <v>0</v>
      </c>
      <c r="F19" s="48">
        <v>619245</v>
      </c>
      <c r="G19" s="50">
        <f>B19+D19+F19</f>
        <v>1254745</v>
      </c>
      <c r="H19" s="24">
        <v>32.880000000000003</v>
      </c>
    </row>
    <row r="20" spans="1:8" x14ac:dyDescent="0.25">
      <c r="A20" s="8" t="s">
        <v>11</v>
      </c>
      <c r="B20" s="38">
        <v>0</v>
      </c>
      <c r="C20" s="48" t="s">
        <v>104</v>
      </c>
      <c r="D20" s="48">
        <v>0</v>
      </c>
      <c r="E20" s="48">
        <v>7190</v>
      </c>
      <c r="F20" s="48">
        <v>31000</v>
      </c>
      <c r="G20" s="50">
        <f>E20+F20</f>
        <v>38190</v>
      </c>
      <c r="H20" s="24">
        <v>0</v>
      </c>
    </row>
    <row r="21" spans="1:8" x14ac:dyDescent="0.25">
      <c r="A21" s="8" t="s">
        <v>12</v>
      </c>
      <c r="B21" s="34">
        <v>472192.9</v>
      </c>
      <c r="C21" s="34">
        <v>239745.3</v>
      </c>
      <c r="D21" s="34">
        <v>437855</v>
      </c>
      <c r="E21" s="34">
        <v>452947.88</v>
      </c>
      <c r="F21" s="34">
        <v>592043.78</v>
      </c>
      <c r="G21" s="50">
        <f>B21+C21+D21+E21+F21</f>
        <v>2194784.8600000003</v>
      </c>
      <c r="H21" s="24">
        <v>20.58</v>
      </c>
    </row>
    <row r="22" spans="1:8" x14ac:dyDescent="0.25">
      <c r="A22" s="8" t="s">
        <v>13</v>
      </c>
      <c r="B22" s="38">
        <v>0</v>
      </c>
      <c r="C22" s="48" t="s">
        <v>104</v>
      </c>
      <c r="D22" s="48">
        <v>592364.13</v>
      </c>
      <c r="E22" s="48">
        <v>348016.61</v>
      </c>
      <c r="F22" s="48">
        <v>613900.42000000004</v>
      </c>
      <c r="G22" s="50">
        <f>D22+E22+F22</f>
        <v>1554281.1600000001</v>
      </c>
      <c r="H22" s="24">
        <v>10.14</v>
      </c>
    </row>
    <row r="23" spans="1:8" ht="30" x14ac:dyDescent="0.25">
      <c r="A23" s="8" t="s">
        <v>14</v>
      </c>
      <c r="B23" s="38">
        <v>0</v>
      </c>
      <c r="C23" s="48" t="s">
        <v>104</v>
      </c>
      <c r="D23" s="48">
        <v>262377.45</v>
      </c>
      <c r="E23" s="48">
        <v>148454</v>
      </c>
      <c r="F23" s="48">
        <v>59791.55</v>
      </c>
      <c r="G23" s="50">
        <f>D23+E23+F23</f>
        <v>470623</v>
      </c>
      <c r="H23" s="24">
        <v>4.33</v>
      </c>
    </row>
    <row r="24" spans="1:8" ht="30" x14ac:dyDescent="0.25">
      <c r="A24" s="8" t="s">
        <v>15</v>
      </c>
      <c r="B24" s="38">
        <v>0</v>
      </c>
      <c r="C24" s="48" t="s">
        <v>104</v>
      </c>
      <c r="D24" s="48">
        <v>85740.03</v>
      </c>
      <c r="E24" s="48">
        <v>514702.66</v>
      </c>
      <c r="F24" s="48">
        <v>209640</v>
      </c>
      <c r="G24" s="50">
        <f>D24+E24+F24</f>
        <v>810082.69</v>
      </c>
      <c r="H24" s="24">
        <v>5.85</v>
      </c>
    </row>
    <row r="25" spans="1:8" x14ac:dyDescent="0.25">
      <c r="A25" s="8" t="s">
        <v>41</v>
      </c>
      <c r="B25" s="38">
        <v>0</v>
      </c>
      <c r="C25" s="48" t="s">
        <v>104</v>
      </c>
      <c r="D25" s="48">
        <v>865550.92</v>
      </c>
      <c r="E25" s="48">
        <v>320349.40000000002</v>
      </c>
      <c r="F25" s="48">
        <v>0</v>
      </c>
      <c r="G25" s="50">
        <f>D25+E25</f>
        <v>1185900.32</v>
      </c>
      <c r="H25" s="24">
        <v>9.1</v>
      </c>
    </row>
    <row r="26" spans="1:8" s="22" customFormat="1" x14ac:dyDescent="0.25">
      <c r="A26" s="3" t="s">
        <v>16</v>
      </c>
      <c r="B26" s="37">
        <f>SUM(B27:B35)</f>
        <v>0</v>
      </c>
      <c r="C26" s="49" t="s">
        <v>104</v>
      </c>
      <c r="D26" s="49">
        <f>D27+D29+D31+D32+D33+D35</f>
        <v>939394.1</v>
      </c>
      <c r="E26" s="49">
        <f>E27+E29+E31+E32+E33+E35</f>
        <v>473615.51000000007</v>
      </c>
      <c r="F26" s="49">
        <f>F27+F29+F33+F35</f>
        <v>2256920.63</v>
      </c>
      <c r="G26" s="24">
        <f>D26+E26+F26</f>
        <v>3669930.24</v>
      </c>
      <c r="H26" s="24">
        <v>13</v>
      </c>
    </row>
    <row r="27" spans="1:8" x14ac:dyDescent="0.25">
      <c r="A27" s="8" t="s">
        <v>17</v>
      </c>
      <c r="B27" s="38">
        <v>0</v>
      </c>
      <c r="C27" s="38">
        <v>12832</v>
      </c>
      <c r="D27" s="38">
        <v>88856</v>
      </c>
      <c r="E27" s="38">
        <v>51147.31</v>
      </c>
      <c r="F27" s="38">
        <v>4814</v>
      </c>
      <c r="G27" s="50">
        <f>D27+E27+F27</f>
        <v>144817.31</v>
      </c>
      <c r="H27" s="24">
        <v>19.75</v>
      </c>
    </row>
    <row r="28" spans="1:8" x14ac:dyDescent="0.25">
      <c r="A28" s="8" t="s">
        <v>18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50">
        <f t="shared" si="0"/>
        <v>0</v>
      </c>
      <c r="H28" s="24">
        <v>0</v>
      </c>
    </row>
    <row r="29" spans="1:8" x14ac:dyDescent="0.25">
      <c r="A29" s="8" t="s">
        <v>19</v>
      </c>
      <c r="B29" s="38">
        <v>0</v>
      </c>
      <c r="C29" s="38">
        <v>0</v>
      </c>
      <c r="D29" s="38">
        <v>127440</v>
      </c>
      <c r="E29" s="38">
        <v>278704.82</v>
      </c>
      <c r="F29" s="38">
        <v>617801.04</v>
      </c>
      <c r="G29" s="50">
        <f>D29+E29+F29</f>
        <v>1023945.8600000001</v>
      </c>
      <c r="H29" s="24">
        <v>11.25</v>
      </c>
    </row>
    <row r="30" spans="1:8" x14ac:dyDescent="0.25">
      <c r="A30" s="8" t="s">
        <v>20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50">
        <f t="shared" ref="G30:G34" si="1">D30</f>
        <v>0</v>
      </c>
      <c r="H30" s="24">
        <v>0</v>
      </c>
    </row>
    <row r="31" spans="1:8" x14ac:dyDescent="0.25">
      <c r="A31" s="8" t="s">
        <v>21</v>
      </c>
      <c r="B31" s="38">
        <v>0</v>
      </c>
      <c r="C31" s="38">
        <v>0</v>
      </c>
      <c r="D31" s="38">
        <v>70800</v>
      </c>
      <c r="E31" s="38">
        <v>314.95</v>
      </c>
      <c r="F31" s="38">
        <v>0</v>
      </c>
      <c r="G31" s="50">
        <f>D31+E31</f>
        <v>71114.95</v>
      </c>
      <c r="H31" s="24">
        <v>30.21</v>
      </c>
    </row>
    <row r="32" spans="1:8" ht="30" x14ac:dyDescent="0.25">
      <c r="A32" s="8" t="s">
        <v>22</v>
      </c>
      <c r="B32" s="38">
        <v>0</v>
      </c>
      <c r="C32" s="38">
        <v>0</v>
      </c>
      <c r="D32" s="38">
        <v>43453.5</v>
      </c>
      <c r="E32" s="38">
        <v>2295.0100000000002</v>
      </c>
      <c r="F32" s="38">
        <v>0</v>
      </c>
      <c r="G32" s="50">
        <f>D32+E32</f>
        <v>45748.51</v>
      </c>
      <c r="H32" s="24">
        <v>53.34</v>
      </c>
    </row>
    <row r="33" spans="1:20" ht="14.25" customHeight="1" x14ac:dyDescent="0.25">
      <c r="A33" s="8" t="s">
        <v>23</v>
      </c>
      <c r="B33" s="38">
        <v>0</v>
      </c>
      <c r="C33" s="38">
        <v>0</v>
      </c>
      <c r="D33" s="38">
        <v>177453.12</v>
      </c>
      <c r="E33" s="38">
        <v>39776.339999999997</v>
      </c>
      <c r="F33" s="38">
        <v>10277.799999999999</v>
      </c>
      <c r="G33" s="50">
        <f>D33+E33+F33</f>
        <v>227507.25999999998</v>
      </c>
      <c r="H33" s="24">
        <v>3.61</v>
      </c>
      <c r="I33" s="21"/>
    </row>
    <row r="34" spans="1:20" ht="30" x14ac:dyDescent="0.25">
      <c r="A34" s="8" t="s">
        <v>42</v>
      </c>
      <c r="B34" s="38">
        <v>0</v>
      </c>
      <c r="C34" s="38">
        <v>0</v>
      </c>
      <c r="D34" s="38">
        <v>0</v>
      </c>
      <c r="E34" s="38">
        <v>0</v>
      </c>
      <c r="F34" s="38"/>
      <c r="G34" s="50">
        <f t="shared" si="1"/>
        <v>0</v>
      </c>
      <c r="H34" s="24">
        <v>0</v>
      </c>
    </row>
    <row r="35" spans="1:20" x14ac:dyDescent="0.25">
      <c r="A35" s="8" t="s">
        <v>24</v>
      </c>
      <c r="B35" s="38">
        <v>0</v>
      </c>
      <c r="C35" s="38"/>
      <c r="D35" s="38">
        <v>431391.48</v>
      </c>
      <c r="E35" s="38">
        <v>101377.08</v>
      </c>
      <c r="F35" s="38">
        <v>1624027.79</v>
      </c>
      <c r="G35" s="50">
        <f>D35+E35+F35</f>
        <v>2156796.35</v>
      </c>
      <c r="H35" s="24">
        <v>5.93</v>
      </c>
    </row>
    <row r="36" spans="1:20" s="22" customFormat="1" x14ac:dyDescent="0.25">
      <c r="A36" s="3" t="s">
        <v>25</v>
      </c>
      <c r="B36" s="38">
        <v>0</v>
      </c>
      <c r="C36" s="37">
        <f>C37</f>
        <v>100000</v>
      </c>
      <c r="D36" s="37"/>
      <c r="E36" s="37"/>
      <c r="F36" s="37">
        <f>F37</f>
        <v>160000</v>
      </c>
      <c r="G36" s="24">
        <f>100000+F36</f>
        <v>260000</v>
      </c>
      <c r="H36" s="24">
        <v>8.5</v>
      </c>
    </row>
    <row r="37" spans="1:20" x14ac:dyDescent="0.25">
      <c r="A37" s="8" t="s">
        <v>26</v>
      </c>
      <c r="B37" s="38">
        <v>0</v>
      </c>
      <c r="C37" s="38">
        <v>100000</v>
      </c>
      <c r="D37" s="38">
        <v>0</v>
      </c>
      <c r="E37" s="38">
        <v>0</v>
      </c>
      <c r="F37" s="38">
        <v>160000</v>
      </c>
      <c r="G37" s="50">
        <f>C37+F37</f>
        <v>260000</v>
      </c>
      <c r="H37" s="24">
        <v>9.6199999999999992</v>
      </c>
    </row>
    <row r="38" spans="1:20" ht="30" x14ac:dyDescent="0.25">
      <c r="A38" s="8" t="s">
        <v>43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50">
        <v>0</v>
      </c>
      <c r="H38" s="24">
        <v>0</v>
      </c>
    </row>
    <row r="39" spans="1:20" ht="30" x14ac:dyDescent="0.25">
      <c r="A39" s="8" t="s">
        <v>44</v>
      </c>
      <c r="B39" s="38">
        <v>0</v>
      </c>
      <c r="C39" s="38">
        <v>0</v>
      </c>
      <c r="D39" s="38">
        <v>0</v>
      </c>
      <c r="E39" s="38">
        <v>0</v>
      </c>
      <c r="F39" s="38"/>
      <c r="G39" s="50">
        <v>0</v>
      </c>
      <c r="H39" s="24">
        <v>0</v>
      </c>
    </row>
    <row r="40" spans="1:20" ht="30" x14ac:dyDescent="0.25">
      <c r="A40" s="8" t="s">
        <v>45</v>
      </c>
      <c r="B40" s="38">
        <v>0</v>
      </c>
      <c r="C40" s="38">
        <v>0</v>
      </c>
      <c r="D40" s="38">
        <v>0</v>
      </c>
      <c r="E40" s="38">
        <v>0</v>
      </c>
      <c r="F40" s="38"/>
      <c r="G40" s="50">
        <v>0</v>
      </c>
      <c r="H40" s="24">
        <v>0</v>
      </c>
    </row>
    <row r="41" spans="1:20" ht="30" x14ac:dyDescent="0.25">
      <c r="A41" s="8" t="s">
        <v>46</v>
      </c>
      <c r="B41" s="38">
        <v>0</v>
      </c>
      <c r="C41" s="38">
        <v>0</v>
      </c>
      <c r="D41" s="38">
        <v>0</v>
      </c>
      <c r="E41" s="38">
        <v>0</v>
      </c>
      <c r="F41" s="38"/>
      <c r="G41" s="50">
        <v>0</v>
      </c>
      <c r="H41" s="24">
        <v>0</v>
      </c>
    </row>
    <row r="42" spans="1:20" x14ac:dyDescent="0.25">
      <c r="A42" s="8" t="s">
        <v>27</v>
      </c>
      <c r="B42" s="38">
        <v>0</v>
      </c>
      <c r="C42" s="38">
        <v>0</v>
      </c>
      <c r="D42" s="38">
        <v>0</v>
      </c>
      <c r="E42" s="38">
        <v>0</v>
      </c>
      <c r="F42" s="38"/>
      <c r="G42" s="50">
        <v>0</v>
      </c>
      <c r="H42" s="24">
        <v>0</v>
      </c>
    </row>
    <row r="43" spans="1:20" ht="30" x14ac:dyDescent="0.25">
      <c r="A43" s="8" t="s">
        <v>47</v>
      </c>
      <c r="B43" s="38">
        <v>0</v>
      </c>
      <c r="C43" s="38">
        <v>0</v>
      </c>
      <c r="D43" s="38">
        <v>0</v>
      </c>
      <c r="E43" s="38">
        <v>0</v>
      </c>
      <c r="F43" s="38"/>
      <c r="G43" s="50">
        <v>0</v>
      </c>
      <c r="H43" s="24">
        <v>0</v>
      </c>
    </row>
    <row r="44" spans="1:20" x14ac:dyDescent="0.25">
      <c r="A44" s="8"/>
      <c r="B44" s="35"/>
      <c r="C44" s="35"/>
      <c r="D44" s="35"/>
      <c r="E44" s="35"/>
      <c r="F44" s="35"/>
      <c r="G44" s="24"/>
      <c r="H44" s="24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x14ac:dyDescent="0.25"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x14ac:dyDescent="0.25">
      <c r="A46" s="54" t="s">
        <v>95</v>
      </c>
      <c r="B46" s="54"/>
      <c r="C46" s="54"/>
      <c r="D46" s="54"/>
      <c r="E46" s="54"/>
      <c r="F46" s="54"/>
      <c r="G46" s="54"/>
      <c r="H46" s="43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x14ac:dyDescent="0.25">
      <c r="A47" s="54" t="s">
        <v>96</v>
      </c>
      <c r="B47" s="54"/>
      <c r="C47" s="54"/>
      <c r="D47" s="54"/>
      <c r="E47" s="54"/>
      <c r="F47" s="54"/>
      <c r="G47" s="54"/>
      <c r="H47" s="43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x14ac:dyDescent="0.25">
      <c r="A48" s="54" t="s">
        <v>100</v>
      </c>
      <c r="B48" s="54"/>
      <c r="C48" s="54"/>
      <c r="D48" s="54"/>
      <c r="E48" s="54"/>
      <c r="F48" s="54"/>
      <c r="G48" s="54"/>
      <c r="H48" s="43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8" s="22" customFormat="1" x14ac:dyDescent="0.25">
      <c r="A49" s="54" t="s">
        <v>92</v>
      </c>
      <c r="B49" s="54"/>
      <c r="C49" s="54"/>
      <c r="D49" s="54"/>
      <c r="E49" s="54"/>
      <c r="F49" s="54"/>
      <c r="G49" s="54"/>
      <c r="H49" s="43"/>
    </row>
    <row r="50" spans="1:8" x14ac:dyDescent="0.25">
      <c r="A50" s="52" t="s">
        <v>97</v>
      </c>
      <c r="B50" s="52"/>
      <c r="C50" s="52"/>
      <c r="D50" s="52"/>
      <c r="E50" s="52"/>
      <c r="F50" s="52"/>
      <c r="G50" s="52"/>
      <c r="H50" s="30"/>
    </row>
    <row r="51" spans="1:8" x14ac:dyDescent="0.25">
      <c r="A51" s="15" t="s">
        <v>98</v>
      </c>
      <c r="B51" s="37">
        <v>0</v>
      </c>
      <c r="C51" s="37"/>
      <c r="D51" s="37">
        <v>0</v>
      </c>
      <c r="E51" s="37">
        <v>0</v>
      </c>
      <c r="F51" s="37"/>
      <c r="G51" s="50">
        <v>0</v>
      </c>
      <c r="H51" s="24">
        <v>0</v>
      </c>
    </row>
    <row r="52" spans="1:8" x14ac:dyDescent="0.25">
      <c r="A52" s="8" t="s">
        <v>49</v>
      </c>
      <c r="B52" s="38">
        <v>0</v>
      </c>
      <c r="C52" s="38"/>
      <c r="D52" s="37">
        <v>0</v>
      </c>
      <c r="E52" s="37">
        <v>0</v>
      </c>
      <c r="F52" s="37"/>
      <c r="G52" s="50">
        <v>0</v>
      </c>
      <c r="H52" s="24">
        <v>0</v>
      </c>
    </row>
    <row r="53" spans="1:8" ht="30" x14ac:dyDescent="0.25">
      <c r="A53" s="8" t="s">
        <v>50</v>
      </c>
      <c r="B53" s="38">
        <v>0</v>
      </c>
      <c r="C53" s="38"/>
      <c r="D53" s="37">
        <v>0</v>
      </c>
      <c r="E53" s="37">
        <v>0</v>
      </c>
      <c r="F53" s="37"/>
      <c r="G53" s="50">
        <v>0</v>
      </c>
      <c r="H53" s="24">
        <v>0</v>
      </c>
    </row>
    <row r="54" spans="1:8" ht="30" x14ac:dyDescent="0.25">
      <c r="A54" s="8" t="s">
        <v>51</v>
      </c>
      <c r="B54" s="38">
        <v>0</v>
      </c>
      <c r="C54" s="38"/>
      <c r="D54" s="37">
        <v>0</v>
      </c>
      <c r="E54" s="37">
        <v>0</v>
      </c>
      <c r="F54" s="37"/>
      <c r="G54" s="50">
        <v>0</v>
      </c>
      <c r="H54" s="24">
        <v>0</v>
      </c>
    </row>
    <row r="55" spans="1:8" ht="30" x14ac:dyDescent="0.25">
      <c r="A55" s="8" t="s">
        <v>52</v>
      </c>
      <c r="B55" s="38">
        <v>0</v>
      </c>
      <c r="C55" s="38"/>
      <c r="D55" s="37">
        <v>0</v>
      </c>
      <c r="E55" s="37">
        <v>0</v>
      </c>
      <c r="F55" s="37"/>
      <c r="G55" s="50">
        <v>0</v>
      </c>
      <c r="H55" s="24">
        <v>0</v>
      </c>
    </row>
    <row r="56" spans="1:8" ht="30" x14ac:dyDescent="0.25">
      <c r="A56" s="8" t="s">
        <v>53</v>
      </c>
      <c r="B56" s="38">
        <v>0</v>
      </c>
      <c r="C56" s="38"/>
      <c r="D56" s="37">
        <v>0</v>
      </c>
      <c r="E56" s="37">
        <v>0</v>
      </c>
      <c r="F56" s="37"/>
      <c r="G56" s="50">
        <v>0</v>
      </c>
      <c r="H56" s="24">
        <v>0</v>
      </c>
    </row>
    <row r="57" spans="1:8" x14ac:dyDescent="0.25">
      <c r="A57" s="8" t="s">
        <v>54</v>
      </c>
      <c r="B57" s="38">
        <v>0</v>
      </c>
      <c r="C57" s="38"/>
      <c r="D57" s="37">
        <v>0</v>
      </c>
      <c r="E57" s="37">
        <v>0</v>
      </c>
      <c r="F57" s="37"/>
      <c r="G57" s="50">
        <v>0</v>
      </c>
      <c r="H57" s="24">
        <v>0</v>
      </c>
    </row>
    <row r="58" spans="1:8" ht="30" x14ac:dyDescent="0.25">
      <c r="A58" s="8" t="s">
        <v>55</v>
      </c>
      <c r="B58" s="38">
        <v>0</v>
      </c>
      <c r="C58" s="38"/>
      <c r="D58" s="38">
        <v>0</v>
      </c>
      <c r="E58" s="38">
        <v>0</v>
      </c>
      <c r="F58" s="38"/>
      <c r="G58" s="50">
        <v>0</v>
      </c>
      <c r="H58" s="24">
        <v>0</v>
      </c>
    </row>
    <row r="59" spans="1:8" x14ac:dyDescent="0.25">
      <c r="A59" s="3" t="s">
        <v>28</v>
      </c>
      <c r="B59" s="37">
        <v>0</v>
      </c>
      <c r="C59" s="37"/>
      <c r="D59" s="37">
        <f>D60+D64</f>
        <v>34348.57</v>
      </c>
      <c r="E59" s="37">
        <f>E62</f>
        <v>280</v>
      </c>
      <c r="F59" s="37">
        <f>F60+F64</f>
        <v>491944.83</v>
      </c>
      <c r="G59" s="24">
        <f>D59+E59+F59</f>
        <v>526573.4</v>
      </c>
      <c r="H59" s="24">
        <v>1.1100000000000001</v>
      </c>
    </row>
    <row r="60" spans="1:8" x14ac:dyDescent="0.25">
      <c r="A60" s="8" t="s">
        <v>29</v>
      </c>
      <c r="B60" s="38">
        <v>0</v>
      </c>
      <c r="C60" s="38"/>
      <c r="D60" s="38">
        <v>23999.97</v>
      </c>
      <c r="E60" s="38">
        <v>0</v>
      </c>
      <c r="F60" s="38">
        <v>466944.88</v>
      </c>
      <c r="G60" s="50">
        <f>D60+F60</f>
        <v>490944.85</v>
      </c>
      <c r="H60" s="24">
        <v>8.52</v>
      </c>
    </row>
    <row r="61" spans="1:8" x14ac:dyDescent="0.25">
      <c r="A61" s="8" t="s">
        <v>30</v>
      </c>
      <c r="B61" s="38">
        <v>0</v>
      </c>
      <c r="C61" s="38"/>
      <c r="D61" s="38">
        <v>0</v>
      </c>
      <c r="E61" s="38">
        <v>0</v>
      </c>
      <c r="F61" s="38"/>
      <c r="G61" s="50">
        <f t="shared" ref="G61:G77" si="2">D61</f>
        <v>0</v>
      </c>
      <c r="H61" s="24">
        <v>0</v>
      </c>
    </row>
    <row r="62" spans="1:8" x14ac:dyDescent="0.25">
      <c r="A62" s="8" t="s">
        <v>31</v>
      </c>
      <c r="B62" s="38">
        <v>0</v>
      </c>
      <c r="C62" s="38"/>
      <c r="D62" s="38">
        <v>0</v>
      </c>
      <c r="E62" s="38">
        <v>280</v>
      </c>
      <c r="F62" s="38"/>
      <c r="G62" s="50">
        <f t="shared" si="2"/>
        <v>0</v>
      </c>
      <c r="H62" s="24">
        <v>0</v>
      </c>
    </row>
    <row r="63" spans="1:8" ht="30" x14ac:dyDescent="0.25">
      <c r="A63" s="8" t="s">
        <v>32</v>
      </c>
      <c r="B63" s="38">
        <v>0</v>
      </c>
      <c r="C63" s="38"/>
      <c r="D63" s="38">
        <v>0</v>
      </c>
      <c r="E63" s="38">
        <v>0</v>
      </c>
      <c r="F63" s="38"/>
      <c r="G63" s="50">
        <f t="shared" si="2"/>
        <v>0</v>
      </c>
      <c r="H63" s="24">
        <v>0</v>
      </c>
    </row>
    <row r="64" spans="1:8" x14ac:dyDescent="0.25">
      <c r="A64" s="8" t="s">
        <v>33</v>
      </c>
      <c r="B64" s="38">
        <v>0</v>
      </c>
      <c r="C64" s="38"/>
      <c r="D64" s="38">
        <v>10348.6</v>
      </c>
      <c r="E64" s="38">
        <v>0</v>
      </c>
      <c r="F64" s="38">
        <v>24999.95</v>
      </c>
      <c r="G64" s="50">
        <f>D64+F64</f>
        <v>35348.550000000003</v>
      </c>
      <c r="H64" s="24">
        <v>100</v>
      </c>
    </row>
    <row r="65" spans="1:9" x14ac:dyDescent="0.25">
      <c r="A65" s="8" t="s">
        <v>56</v>
      </c>
      <c r="B65" s="38">
        <v>0</v>
      </c>
      <c r="C65" s="38"/>
      <c r="D65" s="38">
        <v>0</v>
      </c>
      <c r="E65" s="38">
        <v>0</v>
      </c>
      <c r="F65" s="38"/>
      <c r="G65" s="50">
        <f t="shared" si="2"/>
        <v>0</v>
      </c>
      <c r="H65" s="24">
        <v>0</v>
      </c>
    </row>
    <row r="66" spans="1:9" x14ac:dyDescent="0.25">
      <c r="A66" s="8" t="s">
        <v>57</v>
      </c>
      <c r="B66" s="38">
        <v>0</v>
      </c>
      <c r="C66" s="38"/>
      <c r="D66" s="38">
        <v>0</v>
      </c>
      <c r="E66" s="38">
        <v>0</v>
      </c>
      <c r="F66" s="38"/>
      <c r="G66" s="50">
        <f t="shared" si="2"/>
        <v>0</v>
      </c>
      <c r="H66" s="24">
        <v>0</v>
      </c>
    </row>
    <row r="67" spans="1:9" x14ac:dyDescent="0.25">
      <c r="A67" s="8" t="s">
        <v>34</v>
      </c>
      <c r="B67" s="38">
        <v>0</v>
      </c>
      <c r="C67" s="38"/>
      <c r="D67" s="38">
        <v>0</v>
      </c>
      <c r="E67" s="38">
        <v>0</v>
      </c>
      <c r="F67" s="38"/>
      <c r="G67" s="50">
        <f t="shared" si="2"/>
        <v>0</v>
      </c>
      <c r="H67" s="24">
        <v>0</v>
      </c>
    </row>
    <row r="68" spans="1:9" ht="22.5" customHeight="1" x14ac:dyDescent="0.25">
      <c r="A68" s="8" t="s">
        <v>58</v>
      </c>
      <c r="B68" s="38">
        <v>0</v>
      </c>
      <c r="C68" s="38"/>
      <c r="D68" s="38">
        <v>0</v>
      </c>
      <c r="E68" s="38">
        <v>0</v>
      </c>
      <c r="F68" s="38"/>
      <c r="G68" s="50">
        <f t="shared" si="2"/>
        <v>0</v>
      </c>
      <c r="H68" s="24">
        <v>0</v>
      </c>
    </row>
    <row r="69" spans="1:9" x14ac:dyDescent="0.25">
      <c r="A69" s="3" t="s">
        <v>59</v>
      </c>
      <c r="B69" s="37">
        <v>0</v>
      </c>
      <c r="C69" s="37"/>
      <c r="D69" s="38">
        <v>0</v>
      </c>
      <c r="E69" s="38">
        <v>0</v>
      </c>
      <c r="F69" s="38"/>
      <c r="G69" s="50">
        <f t="shared" si="2"/>
        <v>0</v>
      </c>
      <c r="H69" s="24">
        <v>0</v>
      </c>
    </row>
    <row r="70" spans="1:9" x14ac:dyDescent="0.25">
      <c r="A70" s="8" t="s">
        <v>60</v>
      </c>
      <c r="B70" s="38">
        <v>0</v>
      </c>
      <c r="C70" s="38"/>
      <c r="D70" s="38">
        <v>0</v>
      </c>
      <c r="E70" s="38">
        <v>0</v>
      </c>
      <c r="F70" s="38"/>
      <c r="G70" s="50">
        <f t="shared" si="2"/>
        <v>0</v>
      </c>
      <c r="H70" s="24">
        <v>0</v>
      </c>
    </row>
    <row r="71" spans="1:9" x14ac:dyDescent="0.25">
      <c r="A71" s="8" t="s">
        <v>61</v>
      </c>
      <c r="B71" s="38">
        <v>0</v>
      </c>
      <c r="C71" s="38"/>
      <c r="D71" s="38">
        <v>0</v>
      </c>
      <c r="E71" s="38">
        <v>0</v>
      </c>
      <c r="F71" s="38"/>
      <c r="G71" s="50">
        <f t="shared" si="2"/>
        <v>0</v>
      </c>
      <c r="H71" s="24">
        <v>0</v>
      </c>
    </row>
    <row r="72" spans="1:9" x14ac:dyDescent="0.25">
      <c r="A72" s="8" t="s">
        <v>62</v>
      </c>
      <c r="B72" s="38">
        <v>0</v>
      </c>
      <c r="C72" s="38"/>
      <c r="D72" s="38">
        <v>0</v>
      </c>
      <c r="E72" s="38">
        <v>0</v>
      </c>
      <c r="F72" s="38"/>
      <c r="G72" s="50">
        <f t="shared" si="2"/>
        <v>0</v>
      </c>
      <c r="H72" s="24">
        <v>0</v>
      </c>
    </row>
    <row r="73" spans="1:9" ht="30" x14ac:dyDescent="0.25">
      <c r="A73" s="8" t="s">
        <v>63</v>
      </c>
      <c r="B73" s="38">
        <v>0</v>
      </c>
      <c r="C73" s="38"/>
      <c r="D73" s="38">
        <v>0</v>
      </c>
      <c r="E73" s="38">
        <v>0</v>
      </c>
      <c r="F73" s="38"/>
      <c r="G73" s="50">
        <f t="shared" si="2"/>
        <v>0</v>
      </c>
      <c r="H73" s="24">
        <v>0</v>
      </c>
    </row>
    <row r="74" spans="1:9" ht="30" x14ac:dyDescent="0.25">
      <c r="A74" s="3" t="s">
        <v>64</v>
      </c>
      <c r="B74" s="37">
        <v>0</v>
      </c>
      <c r="C74" s="37"/>
      <c r="D74" s="38">
        <v>0</v>
      </c>
      <c r="E74" s="38">
        <v>0</v>
      </c>
      <c r="F74" s="38"/>
      <c r="G74" s="50">
        <f t="shared" si="2"/>
        <v>0</v>
      </c>
      <c r="H74" s="24">
        <v>0</v>
      </c>
    </row>
    <row r="75" spans="1:9" x14ac:dyDescent="0.25">
      <c r="A75" s="8" t="s">
        <v>65</v>
      </c>
      <c r="B75" s="38">
        <v>0</v>
      </c>
      <c r="C75" s="38"/>
      <c r="D75" s="38">
        <v>0</v>
      </c>
      <c r="E75" s="38">
        <v>0</v>
      </c>
      <c r="F75" s="38"/>
      <c r="G75" s="50">
        <f t="shared" si="2"/>
        <v>0</v>
      </c>
      <c r="H75" s="24">
        <v>0</v>
      </c>
    </row>
    <row r="76" spans="1:9" ht="30" x14ac:dyDescent="0.25">
      <c r="A76" s="8" t="s">
        <v>66</v>
      </c>
      <c r="B76" s="38">
        <v>0</v>
      </c>
      <c r="C76" s="38"/>
      <c r="D76" s="38">
        <v>0</v>
      </c>
      <c r="E76" s="38">
        <v>0</v>
      </c>
      <c r="F76" s="38"/>
      <c r="G76" s="50">
        <f t="shared" si="2"/>
        <v>0</v>
      </c>
      <c r="H76" s="24">
        <v>0</v>
      </c>
    </row>
    <row r="77" spans="1:9" x14ac:dyDescent="0.25">
      <c r="A77" s="3" t="s">
        <v>67</v>
      </c>
      <c r="B77" s="37">
        <v>0</v>
      </c>
      <c r="C77" s="37"/>
      <c r="D77" s="38">
        <v>0</v>
      </c>
      <c r="E77" s="38">
        <v>0</v>
      </c>
      <c r="F77" s="38"/>
      <c r="G77" s="50">
        <f t="shared" si="2"/>
        <v>0</v>
      </c>
      <c r="H77" s="24">
        <v>0</v>
      </c>
    </row>
    <row r="78" spans="1:9" x14ac:dyDescent="0.25">
      <c r="A78" s="8" t="s">
        <v>68</v>
      </c>
      <c r="B78" s="38">
        <v>0</v>
      </c>
      <c r="C78" s="38"/>
      <c r="D78" s="38"/>
      <c r="E78" s="38">
        <v>0</v>
      </c>
      <c r="F78" s="38"/>
      <c r="G78" s="24"/>
      <c r="H78" s="24">
        <v>0</v>
      </c>
    </row>
    <row r="79" spans="1:9" x14ac:dyDescent="0.25">
      <c r="A79" s="8" t="s">
        <v>69</v>
      </c>
      <c r="B79" s="38">
        <v>0</v>
      </c>
      <c r="C79" s="38"/>
      <c r="D79" s="38">
        <v>0</v>
      </c>
      <c r="E79" s="38">
        <v>0</v>
      </c>
      <c r="F79" s="38"/>
      <c r="G79" s="50">
        <v>0</v>
      </c>
      <c r="H79" s="24">
        <v>0</v>
      </c>
    </row>
    <row r="80" spans="1:9" ht="30" x14ac:dyDescent="0.25">
      <c r="A80" s="8" t="s">
        <v>70</v>
      </c>
      <c r="B80" s="38">
        <v>0</v>
      </c>
      <c r="C80" s="38"/>
      <c r="D80" s="38">
        <v>0</v>
      </c>
      <c r="E80" s="38">
        <v>0</v>
      </c>
      <c r="F80" s="38"/>
      <c r="G80" s="50">
        <v>0</v>
      </c>
      <c r="H80" s="24">
        <v>0</v>
      </c>
      <c r="I80" s="22"/>
    </row>
    <row r="81" spans="1:9" x14ac:dyDescent="0.25">
      <c r="A81" s="3" t="s">
        <v>71</v>
      </c>
      <c r="B81" s="38">
        <v>0</v>
      </c>
      <c r="C81" s="38"/>
      <c r="D81" s="38">
        <v>0</v>
      </c>
      <c r="E81" s="38">
        <v>0</v>
      </c>
      <c r="F81" s="38"/>
      <c r="G81" s="50">
        <v>0</v>
      </c>
      <c r="H81" s="24">
        <v>0</v>
      </c>
    </row>
    <row r="82" spans="1:9" x14ac:dyDescent="0.25">
      <c r="A82" s="3" t="s">
        <v>72</v>
      </c>
      <c r="B82" s="37">
        <v>0</v>
      </c>
      <c r="C82" s="37"/>
      <c r="D82" s="38">
        <v>0</v>
      </c>
      <c r="E82" s="38">
        <v>0</v>
      </c>
      <c r="F82" s="38"/>
      <c r="G82" s="50">
        <v>0</v>
      </c>
      <c r="H82" s="24">
        <v>0</v>
      </c>
    </row>
    <row r="83" spans="1:9" x14ac:dyDescent="0.25">
      <c r="A83" s="8" t="s">
        <v>73</v>
      </c>
      <c r="B83" s="38">
        <v>0</v>
      </c>
      <c r="C83" s="38"/>
      <c r="D83" s="38">
        <v>0</v>
      </c>
      <c r="E83" s="38">
        <v>0</v>
      </c>
      <c r="F83" s="38"/>
      <c r="G83" s="50">
        <v>0</v>
      </c>
      <c r="H83" s="24">
        <v>0</v>
      </c>
    </row>
    <row r="84" spans="1:9" ht="22.5" customHeight="1" x14ac:dyDescent="0.25">
      <c r="A84" s="8" t="s">
        <v>74</v>
      </c>
      <c r="B84" s="38">
        <v>0</v>
      </c>
      <c r="C84" s="38"/>
      <c r="D84" s="38">
        <v>0</v>
      </c>
      <c r="E84" s="38">
        <v>0</v>
      </c>
      <c r="F84" s="38"/>
      <c r="G84" s="50">
        <v>0</v>
      </c>
      <c r="H84" s="24">
        <v>0</v>
      </c>
      <c r="I84" s="29"/>
    </row>
    <row r="85" spans="1:9" x14ac:dyDescent="0.25">
      <c r="A85" s="8"/>
      <c r="B85" s="38">
        <v>0</v>
      </c>
      <c r="C85" s="38"/>
      <c r="D85" s="38">
        <v>0</v>
      </c>
      <c r="E85" s="38">
        <v>0</v>
      </c>
      <c r="F85" s="38"/>
      <c r="G85" s="50">
        <v>0</v>
      </c>
      <c r="H85" s="24"/>
      <c r="I85" s="29"/>
    </row>
    <row r="86" spans="1:9" x14ac:dyDescent="0.25">
      <c r="A86" s="8"/>
      <c r="B86" s="38"/>
      <c r="C86" s="38"/>
      <c r="D86" s="38">
        <v>0</v>
      </c>
      <c r="E86" s="38">
        <v>0</v>
      </c>
      <c r="F86" s="38"/>
      <c r="G86" s="50">
        <v>0</v>
      </c>
      <c r="H86" s="24"/>
      <c r="I86" s="29"/>
    </row>
    <row r="87" spans="1:9" x14ac:dyDescent="0.25">
      <c r="A87" s="8"/>
      <c r="B87" s="38"/>
      <c r="C87" s="38"/>
      <c r="D87" s="38">
        <v>0</v>
      </c>
      <c r="E87" s="38">
        <v>0</v>
      </c>
      <c r="F87" s="38"/>
      <c r="G87" s="50">
        <v>0</v>
      </c>
      <c r="H87" s="24"/>
      <c r="I87" s="29"/>
    </row>
    <row r="88" spans="1:9" x14ac:dyDescent="0.25">
      <c r="A88" s="8"/>
      <c r="B88" s="38"/>
      <c r="C88" s="38"/>
      <c r="D88" s="38">
        <v>0</v>
      </c>
      <c r="E88" s="38">
        <v>0</v>
      </c>
      <c r="F88" s="38"/>
      <c r="G88" s="50">
        <v>0</v>
      </c>
      <c r="H88" s="24"/>
      <c r="I88" s="29"/>
    </row>
    <row r="89" spans="1:9" x14ac:dyDescent="0.25">
      <c r="A89" s="8"/>
      <c r="B89" s="38"/>
      <c r="C89" s="38"/>
      <c r="D89" s="38"/>
      <c r="E89" s="38">
        <v>0</v>
      </c>
      <c r="F89" s="38"/>
      <c r="G89" s="50">
        <v>0</v>
      </c>
      <c r="H89" s="24"/>
      <c r="I89" s="29"/>
    </row>
    <row r="90" spans="1:9" ht="16.5" customHeight="1" x14ac:dyDescent="0.25">
      <c r="A90" s="8"/>
      <c r="B90" s="38"/>
      <c r="C90" s="38"/>
      <c r="D90" s="38"/>
      <c r="E90" s="38"/>
      <c r="F90" s="38"/>
      <c r="G90" s="24"/>
      <c r="H90" s="24"/>
      <c r="I90" s="29"/>
    </row>
    <row r="91" spans="1:9" x14ac:dyDescent="0.25">
      <c r="H91" s="24"/>
      <c r="I91" s="29"/>
    </row>
    <row r="92" spans="1:9" x14ac:dyDescent="0.25">
      <c r="A92" s="54" t="s">
        <v>95</v>
      </c>
      <c r="B92" s="54"/>
      <c r="C92" s="54"/>
      <c r="D92" s="54"/>
      <c r="E92" s="54"/>
      <c r="F92" s="54"/>
      <c r="G92" s="54"/>
      <c r="H92" s="24"/>
      <c r="I92" s="29"/>
    </row>
    <row r="93" spans="1:9" x14ac:dyDescent="0.25">
      <c r="A93" s="54" t="s">
        <v>96</v>
      </c>
      <c r="B93" s="54"/>
      <c r="C93" s="54"/>
      <c r="D93" s="54"/>
      <c r="E93" s="54"/>
      <c r="F93" s="54"/>
      <c r="G93" s="54"/>
      <c r="H93" s="24"/>
      <c r="I93" s="29"/>
    </row>
    <row r="94" spans="1:9" x14ac:dyDescent="0.25">
      <c r="A94" s="54" t="s">
        <v>100</v>
      </c>
      <c r="B94" s="54"/>
      <c r="C94" s="54"/>
      <c r="D94" s="54"/>
      <c r="E94" s="54"/>
      <c r="F94" s="54"/>
      <c r="G94" s="54"/>
      <c r="H94" s="24"/>
      <c r="I94" s="29"/>
    </row>
    <row r="95" spans="1:9" x14ac:dyDescent="0.25">
      <c r="A95" s="54" t="s">
        <v>92</v>
      </c>
      <c r="B95" s="54"/>
      <c r="C95" s="54"/>
      <c r="D95" s="54"/>
      <c r="E95" s="54"/>
      <c r="F95" s="54"/>
      <c r="G95" s="54"/>
      <c r="H95" s="24"/>
      <c r="I95" s="29"/>
    </row>
    <row r="96" spans="1:9" x14ac:dyDescent="0.25">
      <c r="A96" s="52" t="s">
        <v>97</v>
      </c>
      <c r="B96" s="52"/>
      <c r="C96" s="52"/>
      <c r="D96" s="52"/>
      <c r="E96" s="52"/>
      <c r="F96" s="52"/>
      <c r="G96" s="52"/>
      <c r="H96" s="24"/>
      <c r="I96" s="29"/>
    </row>
    <row r="97" spans="1:10" x14ac:dyDescent="0.25">
      <c r="A97" s="30"/>
      <c r="B97" s="30"/>
      <c r="C97" s="30"/>
      <c r="D97" s="30"/>
      <c r="E97" s="30"/>
      <c r="F97" s="30"/>
      <c r="G97" s="30"/>
      <c r="H97" s="24"/>
      <c r="I97" s="29"/>
    </row>
    <row r="98" spans="1:10" x14ac:dyDescent="0.25">
      <c r="A98" s="30"/>
      <c r="B98" s="30"/>
      <c r="C98" s="30"/>
      <c r="D98" s="30"/>
      <c r="E98" s="37">
        <v>0</v>
      </c>
      <c r="F98" s="37"/>
      <c r="G98" s="30"/>
      <c r="H98" s="24"/>
      <c r="I98" s="29"/>
    </row>
    <row r="99" spans="1:10" x14ac:dyDescent="0.25">
      <c r="A99" s="3" t="s">
        <v>75</v>
      </c>
      <c r="B99" s="37">
        <v>0</v>
      </c>
      <c r="C99" s="37"/>
      <c r="D99" s="37">
        <v>0</v>
      </c>
      <c r="E99" s="37">
        <v>0</v>
      </c>
      <c r="F99" s="37"/>
      <c r="G99" s="50">
        <v>0</v>
      </c>
      <c r="H99" s="24">
        <v>0</v>
      </c>
    </row>
    <row r="100" spans="1:10" s="22" customFormat="1" x14ac:dyDescent="0.25">
      <c r="A100" s="8" t="s">
        <v>76</v>
      </c>
      <c r="B100" s="38">
        <v>0</v>
      </c>
      <c r="C100" s="38"/>
      <c r="D100" s="37">
        <v>0</v>
      </c>
      <c r="E100" s="37">
        <v>0</v>
      </c>
      <c r="F100" s="37"/>
      <c r="G100" s="50">
        <v>0</v>
      </c>
      <c r="H100" s="24">
        <v>0</v>
      </c>
      <c r="I100" s="23"/>
      <c r="J100" s="23"/>
    </row>
    <row r="101" spans="1:10" x14ac:dyDescent="0.25">
      <c r="A101" s="8" t="s">
        <v>77</v>
      </c>
      <c r="B101" s="38">
        <v>0</v>
      </c>
      <c r="C101" s="38"/>
      <c r="D101" s="37">
        <v>0</v>
      </c>
      <c r="E101" s="37">
        <v>0</v>
      </c>
      <c r="F101" s="37"/>
      <c r="G101" s="50">
        <v>0</v>
      </c>
      <c r="H101" s="24">
        <v>0</v>
      </c>
    </row>
    <row r="102" spans="1:10" x14ac:dyDescent="0.25">
      <c r="A102" s="3" t="s">
        <v>78</v>
      </c>
      <c r="B102" s="37">
        <v>0</v>
      </c>
      <c r="C102" s="37"/>
      <c r="D102" s="37">
        <v>0</v>
      </c>
      <c r="E102" s="37">
        <v>0</v>
      </c>
      <c r="F102" s="37"/>
      <c r="G102" s="50">
        <v>0</v>
      </c>
      <c r="H102" s="24">
        <v>0</v>
      </c>
    </row>
    <row r="103" spans="1:10" x14ac:dyDescent="0.25">
      <c r="A103" s="8" t="s">
        <v>79</v>
      </c>
      <c r="B103" s="38">
        <v>0</v>
      </c>
      <c r="C103" s="38"/>
      <c r="D103" s="37">
        <v>0</v>
      </c>
      <c r="E103" s="37">
        <v>0</v>
      </c>
      <c r="F103" s="37"/>
      <c r="G103" s="50">
        <v>0</v>
      </c>
      <c r="H103" s="24">
        <v>0</v>
      </c>
    </row>
    <row r="104" spans="1:10" x14ac:dyDescent="0.25">
      <c r="A104" s="10" t="s">
        <v>80</v>
      </c>
      <c r="B104" s="39"/>
      <c r="C104" s="39"/>
      <c r="D104" s="37">
        <v>0</v>
      </c>
      <c r="E104" s="37">
        <v>0</v>
      </c>
      <c r="F104" s="37"/>
      <c r="G104" s="50">
        <v>0</v>
      </c>
      <c r="H104" s="24"/>
    </row>
    <row r="105" spans="1:10" x14ac:dyDescent="0.25">
      <c r="D105" s="37">
        <v>0</v>
      </c>
      <c r="E105" s="37">
        <v>0</v>
      </c>
      <c r="F105" s="37"/>
      <c r="G105" s="50">
        <v>0</v>
      </c>
      <c r="H105" s="24"/>
    </row>
    <row r="106" spans="1:10" x14ac:dyDescent="0.25">
      <c r="A106" s="31" t="s">
        <v>81</v>
      </c>
      <c r="B106" s="40">
        <f>B16+B15+B12+B11+B10</f>
        <v>19537185.120000001</v>
      </c>
      <c r="C106" s="40">
        <f>C36+C16+C15+C12+C11+C10</f>
        <v>19023161.919999998</v>
      </c>
      <c r="D106" s="40">
        <f>D59+D26+D16+D12+D11+D10+D15</f>
        <v>24332314.899999999</v>
      </c>
      <c r="E106" s="40">
        <f>E59+E26+E16+E15+E12+E11+E10</f>
        <v>21622826.009999998</v>
      </c>
      <c r="F106" s="40">
        <f>F59+F36+F26+F16+F15+G1+F12+F11+F10</f>
        <v>27863788.789999999</v>
      </c>
      <c r="G106" s="26">
        <f>G36+G16+G15+G12+G11+G10+G26+G59</f>
        <v>112379276.73999999</v>
      </c>
      <c r="H106" s="46"/>
      <c r="I106" s="29"/>
    </row>
    <row r="107" spans="1:10" x14ac:dyDescent="0.25">
      <c r="A107" t="s">
        <v>91</v>
      </c>
      <c r="B107" s="41"/>
      <c r="C107" s="41"/>
      <c r="D107" s="41"/>
      <c r="E107" s="41"/>
      <c r="F107" s="41"/>
    </row>
    <row r="108" spans="1:10" x14ac:dyDescent="0.25">
      <c r="A108" t="s">
        <v>89</v>
      </c>
    </row>
    <row r="109" spans="1:10" x14ac:dyDescent="0.25">
      <c r="A109" t="s">
        <v>90</v>
      </c>
    </row>
    <row r="114" spans="1:10" x14ac:dyDescent="0.25">
      <c r="C114" s="41"/>
      <c r="D114" s="41"/>
      <c r="E114" s="41"/>
      <c r="F114" s="41"/>
    </row>
    <row r="116" spans="1:10" x14ac:dyDescent="0.25">
      <c r="A116" t="s">
        <v>105</v>
      </c>
      <c r="C116" s="36" t="s">
        <v>107</v>
      </c>
      <c r="G116" s="36"/>
    </row>
    <row r="117" spans="1:10" ht="15.75" x14ac:dyDescent="0.25">
      <c r="A117" s="44" t="s">
        <v>110</v>
      </c>
      <c r="C117" s="47" t="s">
        <v>109</v>
      </c>
      <c r="D117" s="47"/>
      <c r="E117" s="47"/>
      <c r="F117" s="47"/>
      <c r="G117" s="47"/>
      <c r="H117" s="45"/>
    </row>
    <row r="118" spans="1:10" x14ac:dyDescent="0.25">
      <c r="A118" t="s">
        <v>106</v>
      </c>
      <c r="C118" s="36" t="s">
        <v>108</v>
      </c>
      <c r="G118" s="36"/>
      <c r="I118" s="32"/>
      <c r="J118" s="22"/>
    </row>
    <row r="119" spans="1:10" x14ac:dyDescent="0.25">
      <c r="G119" s="36"/>
    </row>
  </sheetData>
  <mergeCells count="15">
    <mergeCell ref="A47:G47"/>
    <mergeCell ref="A48:G48"/>
    <mergeCell ref="A94:G94"/>
    <mergeCell ref="A3:G3"/>
    <mergeCell ref="A4:G4"/>
    <mergeCell ref="A5:G5"/>
    <mergeCell ref="A6:G6"/>
    <mergeCell ref="A46:G46"/>
    <mergeCell ref="A7:G7"/>
    <mergeCell ref="A95:G95"/>
    <mergeCell ref="A96:G96"/>
    <mergeCell ref="A92:G92"/>
    <mergeCell ref="A93:G93"/>
    <mergeCell ref="A49:G49"/>
    <mergeCell ref="A50:G50"/>
  </mergeCells>
  <pageMargins left="0.25" right="0.25" top="0.75" bottom="0.75" header="0.3" footer="0.3"/>
  <pageSetup scale="59" fitToHeight="0" orientation="portrait" r:id="rId1"/>
  <rowBreaks count="2" manualBreakCount="2">
    <brk id="43" max="4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2023</vt:lpstr>
      <vt:lpstr>'plantilla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2023-06-07T13:16:41Z</cp:lastPrinted>
  <dcterms:created xsi:type="dcterms:W3CDTF">2018-04-17T18:57:16Z</dcterms:created>
  <dcterms:modified xsi:type="dcterms:W3CDTF">2023-06-07T15:40:32Z</dcterms:modified>
</cp:coreProperties>
</file>